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eka\Desktop\"/>
    </mc:Choice>
  </mc:AlternateContent>
  <xr:revisionPtr revIDLastSave="0" documentId="13_ncr:1_{9A0160AD-A12A-43AC-B1A4-524BE4355B3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Розрахунок платежів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6" l="1"/>
  <c r="D18" i="6"/>
  <c r="E18" i="6"/>
  <c r="D11" i="6"/>
  <c r="D17" i="6" s="1"/>
  <c r="E20" i="6" l="1"/>
  <c r="D20" i="6"/>
  <c r="D13" i="6"/>
  <c r="D14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Таблица2" description="Соединение с запросом &quot;Таблица2&quot; в книге." type="5" refreshedVersion="8" background="1" saveData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<sst xmlns="http://schemas.openxmlformats.org/spreadsheetml/2006/main" count="22" uniqueCount="22">
  <si>
    <t>Ринкова вартість квартири, грн</t>
  </si>
  <si>
    <t>Накопичувальний платіж</t>
  </si>
  <si>
    <t>Сума резерву, 3% від вартості квартири</t>
  </si>
  <si>
    <t>Накопичувальний платіж за перший і останній місяці</t>
  </si>
  <si>
    <t>Загальна сума, грн</t>
  </si>
  <si>
    <t>Всього, грн</t>
  </si>
  <si>
    <t>Винагорода Орендодавця (переглядається щорічно)</t>
  </si>
  <si>
    <t>Винагорода Орендодавця (Ринкова вартість орендної плати), грн</t>
  </si>
  <si>
    <t>Орендар оплачує комунальні платежі згідно квитанцій</t>
  </si>
  <si>
    <t xml:space="preserve"> - Щорічно Орендар укладає договори страхування квартири</t>
  </si>
  <si>
    <t>Строк оренди, років (максимально 10 років)</t>
  </si>
  <si>
    <t>Чи є пільга на орендні платежі? (ВПО, УБД)</t>
  </si>
  <si>
    <r>
      <rPr>
        <b/>
        <u/>
        <sz val="11"/>
        <color theme="1"/>
        <rFont val="Times New Roman"/>
        <family val="1"/>
        <charset val="204"/>
      </rPr>
      <t>Платежі, які оплачуються після підписання</t>
    </r>
    <r>
      <rPr>
        <b/>
        <sz val="11"/>
        <color theme="1"/>
        <rFont val="Times New Roman"/>
        <family val="1"/>
        <charset val="204"/>
      </rPr>
      <t xml:space="preserve"> Договору оренди (до підписання Акту приймання-передачі квартири):</t>
    </r>
  </si>
  <si>
    <r>
      <t xml:space="preserve">В подальшому </t>
    </r>
    <r>
      <rPr>
        <b/>
        <u/>
        <sz val="11"/>
        <color theme="1"/>
        <rFont val="Times New Roman"/>
        <family val="1"/>
        <charset val="204"/>
      </rPr>
      <t>щомісячно оплачується:</t>
    </r>
  </si>
  <si>
    <r>
      <t>Нотаріальне посвідчення договору оренди (</t>
    </r>
    <r>
      <rPr>
        <i/>
        <sz val="11"/>
        <color theme="1"/>
        <rFont val="Times New Roman"/>
        <family val="1"/>
        <charset val="204"/>
      </rPr>
      <t>орієнтовно</t>
    </r>
    <r>
      <rPr>
        <sz val="11"/>
        <color theme="1"/>
        <rFont val="Times New Roman"/>
        <family val="1"/>
        <charset val="204"/>
      </rPr>
      <t>)</t>
    </r>
  </si>
  <si>
    <r>
      <t>Компенсація витрат по договорам страхування (</t>
    </r>
    <r>
      <rPr>
        <i/>
        <sz val="11"/>
        <color theme="1"/>
        <rFont val="Times New Roman"/>
        <family val="1"/>
        <charset val="204"/>
      </rPr>
      <t>орієнтовно 0,2%+850грн</t>
    </r>
    <r>
      <rPr>
        <sz val="11"/>
        <color theme="1"/>
        <rFont val="Times New Roman"/>
        <family val="1"/>
        <charset val="204"/>
      </rPr>
      <t>)</t>
    </r>
  </si>
  <si>
    <t>так</t>
  </si>
  <si>
    <t>ні</t>
  </si>
  <si>
    <r>
      <t xml:space="preserve">Додаткові </t>
    </r>
    <r>
      <rPr>
        <b/>
        <u/>
        <sz val="11"/>
        <color theme="1"/>
        <rFont val="Times New Roman"/>
        <family val="1"/>
        <charset val="204"/>
      </rPr>
      <t>щорічні витрати</t>
    </r>
    <r>
      <rPr>
        <b/>
        <sz val="11"/>
        <color theme="1"/>
        <rFont val="Times New Roman"/>
        <family val="1"/>
        <charset val="204"/>
      </rPr>
      <t xml:space="preserve"> при користуванні Об'єктом оренди:</t>
    </r>
  </si>
  <si>
    <t>Результати обчислення</t>
  </si>
  <si>
    <t>Умови надання квартир в оренду з переважним правом викупу  КП "Фінансова компанія "Житло-інвест"</t>
  </si>
  <si>
    <t>Дані для розрахунку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</si>
</sst>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7" xfId="0" applyFont="1" applyBorder="1"/>
    <xf numFmtId="3" fontId="5" fillId="0" borderId="4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1" xfId="0" applyFont="1" applyBorder="1"/>
    <xf numFmtId="3" fontId="5" fillId="0" borderId="7" xfId="0" applyNumberFormat="1" applyFont="1" applyBorder="1" applyAlignment="1">
      <alignment horizontal="center" vertical="center"/>
    </xf>
    <xf numFmtId="0" fontId="1" fillId="0" borderId="16" xfId="0" applyFont="1" applyBorder="1"/>
    <xf numFmtId="3" fontId="5" fillId="0" borderId="5" xfId="0" applyNumberFormat="1" applyFont="1" applyBorder="1" applyAlignment="1">
      <alignment horizontal="center" vertical="center"/>
    </xf>
    <xf numFmtId="0" fontId="2" fillId="0" borderId="7" xfId="0" applyFont="1" applyBorder="1"/>
    <xf numFmtId="0" fontId="1" fillId="0" borderId="15" xfId="0" applyFont="1" applyBorder="1"/>
    <xf numFmtId="0" fontId="1" fillId="0" borderId="11" xfId="0" applyFont="1" applyBorder="1"/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3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/>
    <xf numFmtId="0" fontId="0" fillId="0" borderId="8" xfId="0" applyBorder="1"/>
    <xf numFmtId="0" fontId="0" fillId="0" borderId="3" xfId="0" applyBorder="1"/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3" fontId="5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"/>
  <sheetViews>
    <sheetView tabSelected="1" workbookViewId="0">
      <selection activeCell="H13" sqref="H13"/>
    </sheetView>
  </sheetViews>
  <sheetFormatPr defaultColWidth="8.85546875" defaultRowHeight="15.75" x14ac:dyDescent="0.25"/>
  <cols>
    <col min="1" max="1" width="3.140625" style="1" customWidth="1"/>
    <col min="2" max="2" width="10.5703125" style="1" customWidth="1"/>
    <col min="3" max="3" width="69.7109375" style="1" customWidth="1"/>
    <col min="4" max="4" width="9.85546875" style="3" customWidth="1"/>
    <col min="5" max="5" width="8.85546875" style="3"/>
    <col min="6" max="16384" width="8.85546875" style="1"/>
  </cols>
  <sheetData>
    <row r="1" spans="2:10" ht="16.5" thickBot="1" x14ac:dyDescent="0.3"/>
    <row r="2" spans="2:10" ht="53.25" customHeight="1" thickBot="1" x14ac:dyDescent="0.4">
      <c r="B2" s="26" t="s">
        <v>20</v>
      </c>
      <c r="C2" s="27"/>
      <c r="D2" s="27"/>
      <c r="E2" s="28"/>
    </row>
    <row r="3" spans="2:10" s="2" customFormat="1" ht="16.5" thickBot="1" x14ac:dyDescent="0.25">
      <c r="D3" s="3"/>
      <c r="E3" s="3"/>
    </row>
    <row r="4" spans="2:10" ht="16.5" thickBot="1" x14ac:dyDescent="0.3">
      <c r="B4" s="24" t="s">
        <v>21</v>
      </c>
      <c r="C4" s="8" t="s">
        <v>0</v>
      </c>
      <c r="D4" s="43">
        <v>2500000</v>
      </c>
      <c r="E4" s="44"/>
    </row>
    <row r="5" spans="2:10" ht="16.5" thickBot="1" x14ac:dyDescent="0.3">
      <c r="B5" s="25"/>
      <c r="C5" s="9" t="s">
        <v>10</v>
      </c>
      <c r="D5" s="45">
        <v>10</v>
      </c>
      <c r="E5" s="44"/>
    </row>
    <row r="6" spans="2:10" ht="16.5" thickBot="1" x14ac:dyDescent="0.3">
      <c r="B6" s="25"/>
      <c r="C6" s="19" t="s">
        <v>7</v>
      </c>
      <c r="D6" s="43">
        <v>12000</v>
      </c>
      <c r="E6" s="44"/>
    </row>
    <row r="7" spans="2:10" ht="16.5" thickBot="1" x14ac:dyDescent="0.3">
      <c r="B7" s="6"/>
      <c r="C7" s="18" t="s">
        <v>11</v>
      </c>
      <c r="D7" s="7" t="s">
        <v>16</v>
      </c>
      <c r="E7" s="20" t="s">
        <v>17</v>
      </c>
    </row>
    <row r="8" spans="2:10" ht="16.5" thickBot="1" x14ac:dyDescent="0.3">
      <c r="D8" s="4"/>
    </row>
    <row r="9" spans="2:10" ht="30" customHeight="1" thickBot="1" x14ac:dyDescent="0.3">
      <c r="B9" s="29" t="s">
        <v>19</v>
      </c>
      <c r="C9" s="32" t="s">
        <v>12</v>
      </c>
      <c r="D9" s="33"/>
      <c r="E9" s="34"/>
    </row>
    <row r="10" spans="2:10" ht="16.5" customHeight="1" thickBot="1" x14ac:dyDescent="0.3">
      <c r="B10" s="30"/>
      <c r="C10" s="10" t="s">
        <v>2</v>
      </c>
      <c r="D10" s="41">
        <f>D4*0.03</f>
        <v>75000</v>
      </c>
      <c r="E10" s="42"/>
      <c r="J10" s="5"/>
    </row>
    <row r="11" spans="2:10" ht="16.5" thickBot="1" x14ac:dyDescent="0.3">
      <c r="B11" s="30"/>
      <c r="C11" s="11" t="s">
        <v>3</v>
      </c>
      <c r="D11" s="41">
        <f>(D4-D4*0.03)/(D5*12)*2</f>
        <v>40416.666666666664</v>
      </c>
      <c r="E11" s="42"/>
    </row>
    <row r="12" spans="2:10" ht="16.5" thickBot="1" x14ac:dyDescent="0.3">
      <c r="B12" s="30"/>
      <c r="C12" s="11" t="s">
        <v>14</v>
      </c>
      <c r="D12" s="41">
        <v>10000</v>
      </c>
      <c r="E12" s="42"/>
    </row>
    <row r="13" spans="2:10" ht="16.5" thickBot="1" x14ac:dyDescent="0.3">
      <c r="B13" s="30"/>
      <c r="C13" s="11" t="s">
        <v>15</v>
      </c>
      <c r="D13" s="41">
        <f>D4*0.2%+850</f>
        <v>5850</v>
      </c>
      <c r="E13" s="42"/>
    </row>
    <row r="14" spans="2:10" ht="16.5" thickBot="1" x14ac:dyDescent="0.3">
      <c r="B14" s="30"/>
      <c r="C14" s="12" t="s">
        <v>4</v>
      </c>
      <c r="D14" s="41">
        <f>SUM(D10:D13)</f>
        <v>131266.66666666666</v>
      </c>
      <c r="E14" s="42"/>
    </row>
    <row r="15" spans="2:10" ht="16.5" thickBot="1" x14ac:dyDescent="0.3">
      <c r="B15" s="30"/>
    </row>
    <row r="16" spans="2:10" ht="21" customHeight="1" thickBot="1" x14ac:dyDescent="0.3">
      <c r="B16" s="30"/>
      <c r="C16" s="35" t="s">
        <v>13</v>
      </c>
      <c r="D16" s="36"/>
      <c r="E16" s="37"/>
    </row>
    <row r="17" spans="2:5" ht="16.5" thickBot="1" x14ac:dyDescent="0.3">
      <c r="B17" s="30"/>
      <c r="C17" s="13" t="s">
        <v>1</v>
      </c>
      <c r="D17" s="22">
        <f>D11/2</f>
        <v>20208.333333333332</v>
      </c>
      <c r="E17" s="23"/>
    </row>
    <row r="18" spans="2:5" ht="16.5" thickBot="1" x14ac:dyDescent="0.3">
      <c r="B18" s="30"/>
      <c r="C18" s="15" t="s">
        <v>6</v>
      </c>
      <c r="D18" s="16">
        <f>D6/2</f>
        <v>6000</v>
      </c>
      <c r="E18" s="16">
        <f>D6</f>
        <v>12000</v>
      </c>
    </row>
    <row r="19" spans="2:5" thickBot="1" x14ac:dyDescent="0.3">
      <c r="B19" s="30"/>
      <c r="C19" s="38" t="s">
        <v>8</v>
      </c>
      <c r="D19" s="39"/>
      <c r="E19" s="40"/>
    </row>
    <row r="20" spans="2:5" ht="16.5" thickBot="1" x14ac:dyDescent="0.3">
      <c r="B20" s="31"/>
      <c r="C20" s="17" t="s">
        <v>5</v>
      </c>
      <c r="D20" s="14">
        <f>D17+D18</f>
        <v>26208.333333333332</v>
      </c>
      <c r="E20" s="14">
        <f>D17+E18</f>
        <v>32208.333333333332</v>
      </c>
    </row>
    <row r="22" spans="2:5" x14ac:dyDescent="0.25">
      <c r="C22" s="2" t="s">
        <v>18</v>
      </c>
    </row>
    <row r="23" spans="2:5" ht="14.45" customHeight="1" x14ac:dyDescent="0.25">
      <c r="C23" s="21" t="s">
        <v>9</v>
      </c>
      <c r="D23" s="21"/>
    </row>
  </sheetData>
  <sheetProtection sheet="1" objects="1" scenarios="1"/>
  <mergeCells count="16">
    <mergeCell ref="B4:B6"/>
    <mergeCell ref="B2:E2"/>
    <mergeCell ref="B9:B20"/>
    <mergeCell ref="C9:E9"/>
    <mergeCell ref="C16:E16"/>
    <mergeCell ref="C19:E19"/>
    <mergeCell ref="C23:D23"/>
    <mergeCell ref="D4:E4"/>
    <mergeCell ref="D5:E5"/>
    <mergeCell ref="D6:E6"/>
    <mergeCell ref="D10:E10"/>
    <mergeCell ref="D11:E11"/>
    <mergeCell ref="D12:E12"/>
    <mergeCell ref="D13:E13"/>
    <mergeCell ref="D14:E14"/>
    <mergeCell ref="D17:E1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A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Y B d X I a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y 0 z M y M t c z s N G H C d r 4 Z u Y h F B g B H Q y S R R K 0 c S 7 N K S k t S r U r z d Y N d b T R h 3 F t 9 K F + s A M A A A D / / w M A U E s D B B Q A A g A I A A A A I Q A B N 7 s W F A E A A L s B A A A T A A A A R m 9 y b X V s Y X M v U 2 V j d G l v b j E u b a S Q w W r C Q B C G 7 w H f Y d h e I g T B X s V T 6 L W H G u h B P M R 0 i m K y W z Y b a g m B W o o 9 t A / g t X 0 C P U h T j f U V Z t + o I x a E H H r p w j L M z M f / / 7 s p R m a s J P S O t d 1 x n H Q U a r w B + q A l r W h L p Z 3 T 8 h y 6 E K N p O M C H F n Z m n + j b v t C O S t r w 7 m I a Y d z y M 6 1 R m m u l J 0 O l J m 4 z 7 1 + G C X Z F T U w M i r 6 v p G F 2 4 B 0 1 z w Q t 6 J M q W r P m 4 e 7 s K 3 0 B 2 5 S 0 F + w Q h M M Y W 4 E O Z X q r d O K r O E t k 8 H C H q V v P 4 + W 5 o P f D h B 1 X t L b z t v D A M A s G p 6 Y o m i d T x u w j g x s q w c 6 A 9 t y V t R g V 2 G c e b u 3 b L 1 y d A v U w 5 q + 7 U v e p + / c T P M A w G o H R G T Y b z l j + N 0 H n B w A A / / 8 D A F B L A Q I t A B Q A B g A I A A A A I Q A q 3 a p A 0 g A A A D c B A A A T A A A A A A A A A A A A A A A A A A A A A A B b Q 2 9 u d G V u d F 9 U e X B l c 1 0 u e G 1 s U E s B A i 0 A F A A C A A g A A A A h A G A X V y G t A A A A 9 w A A A B I A A A A A A A A A A A A A A A A A C w M A A E N v b m Z p Z y 9 Q Y W N r Y W d l L n h t b F B L A Q I t A B Q A A g A I A A A A I Q A B N 7 s W F A E A A L s B A A A T A A A A A A A A A A A A A A A A A O g D A A B G b 3 J t d W x h c y 9 T Z W N 0 a W 9 u M S 5 t U E s F B g A A A A A D A A M A w g A A A C 0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4 C w A A A A A A A B Y L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Q t M D Q t M D V U M D g 6 M T Q 6 M T c u N D A 2 N z E 4 N V o i L z 4 8 R W 5 0 c n k g V H l w Z T 0 i R m l s b E N v b H V t b l R 5 c G V z I i B W Y W x 1 Z T 0 i c 0 J n P T 0 i L z 4 8 R W 5 0 c n k g V H l w Z T 0 i R m l s b E N v b H V t b k 5 h b W V z I i B W Y W x 1 Z T 0 i c 1 s m c X V v d D v Q o d G C 0 L 7 Q u 9 C x 0 L X R h j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A z Z D J j Y 2 N j L T U 2 Y T I t N D c 5 Y y 1 h M z E y L T Z h Z G E w O G I 1 Z m R l Z i I v P j x F b n R y e S B U e X B l P S J S Z W N v d m V y e V R h c m d l d E N v b H V t b i I g V m F s d W U 9 I m w x I i 8 + P E V u d H J 5 I F R 5 c G U 9 I l J l Y 2 9 2 Z X J 5 V G F y Z 2 V 0 U m 9 3 I i B W Y W x 1 Z T 0 i b D E i L z 4 8 R W 5 0 c n k g V H l w Z T 0 i U m V j b 3 Z l c n l U Y X J n Z X R T a G V l d C I g V m F s d W U 9 I n P Q m 9 C 4 0 Y H R g j I i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y L 9 C Y 0 L f Q v N C 1 0 L 3 Q t d C 9 0 L 3 R i 9 C 5 I N G C 0 L j Q v y 5 7 0 K H R g t C + 0 L v Q s d C 1 0 Y Y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9 C i 0 L D Q s d C 7 0 L j R h t C w M i / Q m N C 3 0 L z Q t d C 9 0 L X Q v d C 9 0 Y v Q u S D R g t C 4 0 L 8 u e 9 C h 0 Y L Q v t C 7 0 L H Q t d G G M S w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0 J 3 Q s N C y 0 L j Q s 9 C w 0 Y b Q u N G P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S U 4 M S V E M S U 4 M i V E M C V C R S V E M S U 4 N y V E M C V C R C V E M C V C O C V E M C V C Q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R J c E Z 4 k E s T r z l o E K J U W b E A A A A A A I A A A A A A A N m A A D A A A A A E A A A A L T r n Y 0 s L a i E I j u D L D 9 w E v E A A A A A B I A A A K A A A A A Q A A A A O P B j m D c 7 g v F 1 q D t 7 W i T b 8 V A A A A A b / v 9 B y 7 D f Z z l O 1 a o t 4 8 J n w E h 2 Q l 2 S l x x D q R d F M f U B A U 9 k S R c g V Z I X W 8 E d 0 E Y P 2 P d c y 9 b b P 0 2 0 P r U l h a w E M V 5 b j 1 z M o + p q 2 2 a K 0 T G F s b o v d B Q A A A A e k A T F t z F G g d Y c H 9 E f 5 x n A e M 9 U y Q = = < / D a t a M a s h u p > 
</file>

<file path=customXml/itemProps1.xml><?xml version="1.0" encoding="utf-8"?>
<ds:datastoreItem xmlns:ds="http://schemas.openxmlformats.org/officeDocument/2006/customXml" ds:itemID="{CCA2408F-7E0E-4885-8970-2ADB70D256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платежів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jeka</cp:lastModifiedBy>
  <cp:lastPrinted>2024-04-11T14:17:12Z</cp:lastPrinted>
  <dcterms:created xsi:type="dcterms:W3CDTF">2015-06-05T18:19:34Z</dcterms:created>
  <dcterms:modified xsi:type="dcterms:W3CDTF">2024-05-02T08:33:25Z</dcterms:modified>
</cp:coreProperties>
</file>